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VVS\vvs-energiuddannelsen\Uddannelsesordning\Meritskemaer version 8\"/>
    </mc:Choice>
  </mc:AlternateContent>
  <xr:revisionPtr revIDLastSave="0" documentId="8_{29E1DD3B-2238-4E0A-AFF8-EAD68EB02DC5}" xr6:coauthVersionLast="45" xr6:coauthVersionMax="45" xr10:uidLastSave="{00000000-0000-0000-0000-000000000000}"/>
  <bookViews>
    <workbookView xWindow="28680" yWindow="-120" windowWidth="29040" windowHeight="15840" activeTab="3" xr2:uid="{5E0BFA52-EF79-4DDC-81EE-D19DE09C3FB7}"/>
  </bookViews>
  <sheets>
    <sheet name="Vvs-installationstekniker" sheetId="1" r:id="rId1"/>
    <sheet name="Vvs-energispecialist" sheetId="2" r:id="rId2"/>
    <sheet name="Vvs og blikkenslager" sheetId="3" r:id="rId3"/>
    <sheet name="Ventilationsteknike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" l="1"/>
  <c r="B44" i="4"/>
  <c r="D39" i="4"/>
  <c r="B51" i="4"/>
  <c r="C51" i="4" s="1"/>
  <c r="D40" i="3"/>
  <c r="C45" i="3"/>
  <c r="B52" i="3" s="1"/>
  <c r="C52" i="3" s="1"/>
  <c r="B45" i="3"/>
  <c r="B48" i="2"/>
  <c r="D40" i="2"/>
  <c r="D41" i="2"/>
  <c r="C48" i="2"/>
  <c r="B55" i="2" s="1"/>
  <c r="C55" i="2" s="1"/>
  <c r="B46" i="1"/>
  <c r="C46" i="1"/>
  <c r="D38" i="1"/>
  <c r="D47" i="2"/>
  <c r="D45" i="2"/>
  <c r="D44" i="2"/>
  <c r="D43" i="2"/>
  <c r="D42" i="2"/>
  <c r="D39" i="2"/>
  <c r="D38" i="2"/>
  <c r="D37" i="2"/>
  <c r="D36" i="2"/>
  <c r="D35" i="2"/>
  <c r="D34" i="2"/>
  <c r="D33" i="2"/>
  <c r="D32" i="2"/>
  <c r="D31" i="2"/>
  <c r="D29" i="2"/>
  <c r="D28" i="2"/>
  <c r="D27" i="2"/>
  <c r="D26" i="2"/>
  <c r="D25" i="2"/>
  <c r="D23" i="2"/>
  <c r="D48" i="2" s="1"/>
  <c r="C19" i="2"/>
  <c r="B54" i="2" s="1"/>
  <c r="B19" i="2"/>
  <c r="D18" i="2"/>
  <c r="D17" i="2"/>
  <c r="D16" i="2"/>
  <c r="D14" i="2"/>
  <c r="D13" i="2"/>
  <c r="D12" i="2"/>
  <c r="D11" i="2"/>
  <c r="D10" i="2"/>
  <c r="D41" i="1"/>
  <c r="D40" i="1"/>
  <c r="D43" i="4"/>
  <c r="D41" i="4"/>
  <c r="D40" i="4"/>
  <c r="D38" i="4"/>
  <c r="D37" i="4"/>
  <c r="D36" i="4"/>
  <c r="D35" i="4"/>
  <c r="D34" i="4"/>
  <c r="D33" i="4"/>
  <c r="D32" i="4"/>
  <c r="D31" i="4"/>
  <c r="D29" i="4"/>
  <c r="D28" i="4"/>
  <c r="D27" i="4"/>
  <c r="D26" i="4"/>
  <c r="D25" i="4"/>
  <c r="D23" i="4"/>
  <c r="C19" i="4"/>
  <c r="B50" i="4" s="1"/>
  <c r="B19" i="4"/>
  <c r="D18" i="4"/>
  <c r="D17" i="4"/>
  <c r="D16" i="4"/>
  <c r="D14" i="4"/>
  <c r="D13" i="4"/>
  <c r="D12" i="4"/>
  <c r="D11" i="4"/>
  <c r="D10" i="4"/>
  <c r="D44" i="3"/>
  <c r="D42" i="3"/>
  <c r="D41" i="3"/>
  <c r="D39" i="3"/>
  <c r="D38" i="3"/>
  <c r="D37" i="3"/>
  <c r="D36" i="3"/>
  <c r="D35" i="3"/>
  <c r="D34" i="3"/>
  <c r="D33" i="3"/>
  <c r="D32" i="3"/>
  <c r="D31" i="3"/>
  <c r="D29" i="3"/>
  <c r="D28" i="3"/>
  <c r="D27" i="3"/>
  <c r="D26" i="3"/>
  <c r="D25" i="3"/>
  <c r="D23" i="3"/>
  <c r="C19" i="3"/>
  <c r="B51" i="3" s="1"/>
  <c r="B19" i="3"/>
  <c r="D18" i="3"/>
  <c r="D17" i="3"/>
  <c r="D16" i="3"/>
  <c r="D14" i="3"/>
  <c r="D13" i="3"/>
  <c r="D12" i="3"/>
  <c r="D11" i="3"/>
  <c r="D10" i="3"/>
  <c r="D19" i="2" l="1"/>
  <c r="C50" i="2"/>
  <c r="D44" i="4"/>
  <c r="C46" i="4"/>
  <c r="D19" i="4"/>
  <c r="D19" i="3"/>
  <c r="D45" i="3"/>
  <c r="D47" i="3" s="1"/>
  <c r="B47" i="3"/>
  <c r="B46" i="4"/>
  <c r="D50" i="2"/>
  <c r="B50" i="2"/>
  <c r="C54" i="2"/>
  <c r="C56" i="2" s="1"/>
  <c r="B56" i="2"/>
  <c r="C50" i="4"/>
  <c r="C52" i="4" s="1"/>
  <c r="B52" i="4"/>
  <c r="C51" i="3"/>
  <c r="C53" i="3" s="1"/>
  <c r="B53" i="3"/>
  <c r="C47" i="3"/>
  <c r="D14" i="1"/>
  <c r="B53" i="1"/>
  <c r="C53" i="1" s="1"/>
  <c r="D23" i="1"/>
  <c r="C19" i="1"/>
  <c r="B52" i="1" s="1"/>
  <c r="C52" i="1" s="1"/>
  <c r="B19" i="1"/>
  <c r="B48" i="1" s="1"/>
  <c r="D39" i="1"/>
  <c r="D42" i="1"/>
  <c r="D43" i="1"/>
  <c r="D45" i="1"/>
  <c r="D17" i="1"/>
  <c r="D16" i="1"/>
  <c r="D18" i="1"/>
  <c r="D13" i="1"/>
  <c r="D12" i="1"/>
  <c r="D11" i="1"/>
  <c r="D10" i="1"/>
  <c r="D35" i="1"/>
  <c r="D34" i="1"/>
  <c r="D36" i="1"/>
  <c r="D37" i="1"/>
  <c r="D33" i="1"/>
  <c r="D32" i="1"/>
  <c r="D31" i="1"/>
  <c r="D29" i="1"/>
  <c r="D28" i="1"/>
  <c r="D27" i="1"/>
  <c r="D26" i="1"/>
  <c r="D25" i="1"/>
  <c r="D46" i="1" l="1"/>
  <c r="D46" i="4"/>
  <c r="C54" i="1"/>
  <c r="C48" i="1"/>
  <c r="D19" i="1"/>
  <c r="B54" i="1"/>
  <c r="D48" i="1" l="1"/>
</calcChain>
</file>

<file path=xl/sharedStrings.xml><?xml version="1.0" encoding="utf-8"?>
<sst xmlns="http://schemas.openxmlformats.org/spreadsheetml/2006/main" count="239" uniqueCount="84">
  <si>
    <t>Navn:</t>
  </si>
  <si>
    <t>Dato:</t>
  </si>
  <si>
    <t>Cpr.nr.:</t>
  </si>
  <si>
    <t>Uger</t>
  </si>
  <si>
    <t>Merit</t>
  </si>
  <si>
    <t>Uger efter merit</t>
  </si>
  <si>
    <t>Grundforløb</t>
  </si>
  <si>
    <t>Grundfag</t>
  </si>
  <si>
    <t>Kompetencemål</t>
  </si>
  <si>
    <t>Fælles kompetencemål</t>
  </si>
  <si>
    <t>Særlige Kompetencemål</t>
  </si>
  <si>
    <t>Grundforløbsprojekt</t>
  </si>
  <si>
    <t>Grundforløb i alt</t>
  </si>
  <si>
    <t>Hovedforløb</t>
  </si>
  <si>
    <t>Naturfag</t>
  </si>
  <si>
    <t>Svendeprøve</t>
  </si>
  <si>
    <t>Hovedforløb i alt</t>
  </si>
  <si>
    <t>Samlet skoleforløb</t>
  </si>
  <si>
    <t>Omregning af merit til uger og måneder</t>
  </si>
  <si>
    <t>Merit i alt</t>
  </si>
  <si>
    <t>Skole:</t>
  </si>
  <si>
    <t>Virksomhed:</t>
  </si>
  <si>
    <t>Obligatoriske uddannelsesspecifikke fag</t>
  </si>
  <si>
    <t>Specialefag</t>
  </si>
  <si>
    <t>Valgfrie specialefag</t>
  </si>
  <si>
    <t>Måneder</t>
  </si>
  <si>
    <t>Matematik E-niveau</t>
  </si>
  <si>
    <t>§26 – arbejdsmiljø og sikkerhed</t>
  </si>
  <si>
    <t>Rulle og bukkestillads</t>
  </si>
  <si>
    <t>Førstehjælp</t>
  </si>
  <si>
    <t>Elementær brandbekæmpelse</t>
  </si>
  <si>
    <t>Fagrettet engelsk for vvs’ere</t>
  </si>
  <si>
    <t>Faglig introduktion til arbejdsmarkedet</t>
  </si>
  <si>
    <t>Kundeservice</t>
  </si>
  <si>
    <t>Teknisk projektstyring</t>
  </si>
  <si>
    <t>Grundlæggende installationsteknik</t>
  </si>
  <si>
    <t>Meritskema for specialet Vvs-installationstekniker - version 8</t>
  </si>
  <si>
    <t>Dato og underskrift:</t>
  </si>
  <si>
    <r>
      <t>Merit for praktiktid -</t>
    </r>
    <r>
      <rPr>
        <i/>
        <sz val="11"/>
        <color theme="1"/>
        <rFont val="Calibri"/>
        <family val="2"/>
        <scheme val="minor"/>
      </rPr>
      <t>(udfyldes af EVU)</t>
    </r>
    <r>
      <rPr>
        <sz val="11"/>
        <color theme="1"/>
        <rFont val="Calibri"/>
        <family val="2"/>
        <scheme val="minor"/>
      </rPr>
      <t>:</t>
    </r>
  </si>
  <si>
    <t>Meritskema for specialet Vvs-energispecialist - version 8</t>
  </si>
  <si>
    <t>Meritskema for specialet Vvs og blikkenslager - version 8</t>
  </si>
  <si>
    <t>Meritskema for specialet Ventilationstekniker - version 8</t>
  </si>
  <si>
    <t>Grundlæggende plade- og tagteknik</t>
  </si>
  <si>
    <t>Plastsvejsning (svejsning plast)</t>
  </si>
  <si>
    <t>Energipolitik og energioptimering</t>
  </si>
  <si>
    <t>Energiteknisk installation</t>
  </si>
  <si>
    <t>Velfærdsteknologisk installation</t>
  </si>
  <si>
    <t>Svejsning i stål</t>
  </si>
  <si>
    <t>Svejsning rustfast stål</t>
  </si>
  <si>
    <t>Stålsvejsning af VVS-tekniske installationer</t>
  </si>
  <si>
    <t>Svejsning af rustfaste installationer</t>
  </si>
  <si>
    <t>Blikkenslagerarbejde</t>
  </si>
  <si>
    <t>Ventilationsfaget</t>
  </si>
  <si>
    <t>Installationstekniske varmeløsninger</t>
  </si>
  <si>
    <t>Energiteknisk installation, energispecialist</t>
  </si>
  <si>
    <t>Plastsvejsning</t>
  </si>
  <si>
    <t>El-teknik</t>
  </si>
  <si>
    <t>Styring og regulering</t>
  </si>
  <si>
    <t>Sanitetsautomatik</t>
  </si>
  <si>
    <t>Systemteknik for energianlæg</t>
  </si>
  <si>
    <t>Regulering af energianlæg</t>
  </si>
  <si>
    <t>Certificering indenfor gasområdet under 135 kW</t>
  </si>
  <si>
    <t>Installation af solvarmeanlæg</t>
  </si>
  <si>
    <t>Eftersyn og service af fjernvarmeanlæg</t>
  </si>
  <si>
    <t>Installation af mindre biomassekedler og ovne</t>
  </si>
  <si>
    <t>Kølecertifikat</t>
  </si>
  <si>
    <t>Miljø</t>
  </si>
  <si>
    <t>Svejsning og lodning</t>
  </si>
  <si>
    <t>Plade- og tagteknik</t>
  </si>
  <si>
    <t>Energiteknisk installation, blikkenslager</t>
  </si>
  <si>
    <t>Restaurering/renovering af fredede bygninger</t>
  </si>
  <si>
    <t>Udsmykning i zink og kobber</t>
  </si>
  <si>
    <t>Styring og regulering, blikkenslager</t>
  </si>
  <si>
    <t>Prøve i installationsteknik</t>
  </si>
  <si>
    <t>Inddækninger af kupler og spir</t>
  </si>
  <si>
    <t>Tårndækning</t>
  </si>
  <si>
    <t>installationsteknik</t>
  </si>
  <si>
    <t>Blikkenslager</t>
  </si>
  <si>
    <t>Ventilationsteknik</t>
  </si>
  <si>
    <t>Grundlæggende plade- og tagteknik, ventilation</t>
  </si>
  <si>
    <t>Ventilationspladeteknik</t>
  </si>
  <si>
    <t>Indeklima og komfort</t>
  </si>
  <si>
    <t>Styring og regulering, ventilation</t>
  </si>
  <si>
    <t>Drift og service på motor og varmekredse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</si>
</sst>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rgb="FF00666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1" xfId="0" applyBorder="1"/>
    <xf numFmtId="0" fontId="1" fillId="0" borderId="1" xfId="0" applyFont="1" applyBorder="1"/>
    <xf numFmtId="0" fontId="1" fillId="3" borderId="0" xfId="0" applyFont="1" applyFill="1"/>
    <xf numFmtId="0" fontId="0" fillId="3" borderId="0" xfId="0" applyFill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  <color rgb="FF33CCCC"/>
      <color rgb="FF66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1</xdr:row>
      <xdr:rowOff>0</xdr:rowOff>
    </xdr:from>
    <xdr:to>
      <xdr:col>3</xdr:col>
      <xdr:colOff>1009651</xdr:colOff>
      <xdr:row>4</xdr:row>
      <xdr:rowOff>56466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61093D73-AA7E-45B0-A283-33E222235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6" y="190500"/>
          <a:ext cx="1009650" cy="704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1005927</xdr:colOff>
      <xdr:row>4</xdr:row>
      <xdr:rowOff>59497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D4B5883C-C081-439A-B495-E9F21E973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90500"/>
          <a:ext cx="1005927" cy="7071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1005927</xdr:colOff>
      <xdr:row>4</xdr:row>
      <xdr:rowOff>59497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8B081680-AFF0-414F-9F98-BA024953C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90500"/>
          <a:ext cx="1005927" cy="7071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1005927</xdr:colOff>
      <xdr:row>4</xdr:row>
      <xdr:rowOff>59497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48767F9-B112-477D-9E31-0F8DFCBE4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3525" y="190500"/>
          <a:ext cx="1005927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BB95D-6243-4CDD-B2FB-07B567CFCF96}">
  <sheetPr>
    <pageSetUpPr fitToPage="1"/>
  </sheetPr>
  <dimension ref="A2:D60"/>
  <sheetViews>
    <sheetView workbookViewId="0">
      <selection activeCell="F5" sqref="F5"/>
    </sheetView>
  </sheetViews>
  <sheetFormatPr defaultRowHeight="15" x14ac:dyDescent="0.25"/>
  <cols>
    <col min="1" max="1" width="48.7109375" customWidth="1"/>
    <col min="2" max="4" width="15.7109375" customWidth="1"/>
  </cols>
  <sheetData>
    <row r="2" spans="1:4" ht="21" x14ac:dyDescent="0.35">
      <c r="A2" s="18" t="s">
        <v>36</v>
      </c>
    </row>
    <row r="4" spans="1:4" x14ac:dyDescent="0.25">
      <c r="A4" s="8" t="s">
        <v>0</v>
      </c>
      <c r="B4" s="6"/>
      <c r="C4" s="6"/>
      <c r="D4" s="6"/>
    </row>
    <row r="5" spans="1:4" ht="15" customHeight="1" x14ac:dyDescent="0.25">
      <c r="A5" s="8" t="s">
        <v>21</v>
      </c>
      <c r="B5" s="6"/>
      <c r="C5" s="6"/>
      <c r="D5" s="6"/>
    </row>
    <row r="6" spans="1:4" x14ac:dyDescent="0.25">
      <c r="A6" s="8" t="s">
        <v>1</v>
      </c>
      <c r="B6" s="6"/>
      <c r="C6" s="7" t="s">
        <v>2</v>
      </c>
      <c r="D6" s="7"/>
    </row>
    <row r="7" spans="1:4" ht="9.9499999999999993" customHeight="1" x14ac:dyDescent="0.25">
      <c r="A7" s="13"/>
      <c r="B7" s="14"/>
      <c r="C7" s="14"/>
      <c r="D7" s="14"/>
    </row>
    <row r="8" spans="1:4" x14ac:dyDescent="0.25">
      <c r="A8" s="3" t="s">
        <v>6</v>
      </c>
      <c r="B8" s="4" t="s">
        <v>3</v>
      </c>
      <c r="C8" s="4" t="s">
        <v>4</v>
      </c>
      <c r="D8" s="4" t="s">
        <v>5</v>
      </c>
    </row>
    <row r="9" spans="1:4" x14ac:dyDescent="0.25">
      <c r="A9" s="9" t="s">
        <v>7</v>
      </c>
      <c r="B9" s="16"/>
      <c r="C9" s="16"/>
      <c r="D9" s="16"/>
    </row>
    <row r="10" spans="1:4" x14ac:dyDescent="0.25">
      <c r="A10" t="s">
        <v>26</v>
      </c>
      <c r="B10" s="1">
        <v>1</v>
      </c>
      <c r="C10" s="1"/>
      <c r="D10" s="1">
        <f>B10-C10</f>
        <v>1</v>
      </c>
    </row>
    <row r="11" spans="1:4" x14ac:dyDescent="0.25">
      <c r="A11" t="s">
        <v>27</v>
      </c>
      <c r="B11" s="1">
        <v>1</v>
      </c>
      <c r="C11" s="1"/>
      <c r="D11" s="1">
        <f>B11-C11</f>
        <v>1</v>
      </c>
    </row>
    <row r="12" spans="1:4" x14ac:dyDescent="0.25">
      <c r="A12" t="s">
        <v>28</v>
      </c>
      <c r="B12" s="1">
        <v>0.5</v>
      </c>
      <c r="C12" s="1"/>
      <c r="D12" s="1">
        <f>B12-C12</f>
        <v>0.5</v>
      </c>
    </row>
    <row r="13" spans="1:4" x14ac:dyDescent="0.25">
      <c r="A13" t="s">
        <v>29</v>
      </c>
      <c r="B13" s="1">
        <v>0.5</v>
      </c>
      <c r="C13" s="1"/>
      <c r="D13" s="1">
        <f>B13-C13</f>
        <v>0.5</v>
      </c>
    </row>
    <row r="14" spans="1:4" x14ac:dyDescent="0.25">
      <c r="A14" t="s">
        <v>30</v>
      </c>
      <c r="B14" s="1">
        <v>0.5</v>
      </c>
      <c r="C14" s="1"/>
      <c r="D14" s="1">
        <f>B14-C14</f>
        <v>0.5</v>
      </c>
    </row>
    <row r="15" spans="1:4" x14ac:dyDescent="0.25">
      <c r="A15" s="9" t="s">
        <v>8</v>
      </c>
      <c r="B15" s="16"/>
      <c r="C15" s="16"/>
      <c r="D15" s="16"/>
    </row>
    <row r="16" spans="1:4" x14ac:dyDescent="0.25">
      <c r="A16" t="s">
        <v>9</v>
      </c>
      <c r="B16" s="1">
        <v>3.5</v>
      </c>
      <c r="C16" s="1"/>
      <c r="D16" s="1">
        <f>B16-C16</f>
        <v>3.5</v>
      </c>
    </row>
    <row r="17" spans="1:4" x14ac:dyDescent="0.25">
      <c r="A17" t="s">
        <v>10</v>
      </c>
      <c r="B17" s="1">
        <v>11.5</v>
      </c>
      <c r="C17" s="1"/>
      <c r="D17" s="1">
        <f>B17-C17</f>
        <v>11.5</v>
      </c>
    </row>
    <row r="18" spans="1:4" x14ac:dyDescent="0.25">
      <c r="A18" t="s">
        <v>11</v>
      </c>
      <c r="B18" s="1">
        <v>1.5</v>
      </c>
      <c r="C18" s="1"/>
      <c r="D18" s="1">
        <f>B18-C18</f>
        <v>1.5</v>
      </c>
    </row>
    <row r="19" spans="1:4" x14ac:dyDescent="0.25">
      <c r="A19" s="3" t="s">
        <v>12</v>
      </c>
      <c r="B19" s="17">
        <f>B10+B11+B12+B13+B14+B16+B17+B18</f>
        <v>20</v>
      </c>
      <c r="C19" s="17">
        <f>C10+C11+C12+C13+C14+C16+C17+C18</f>
        <v>0</v>
      </c>
      <c r="D19" s="17">
        <f>D10+D11+D12+D13+D14+D16+D17+D18</f>
        <v>20</v>
      </c>
    </row>
    <row r="20" spans="1:4" ht="9.9499999999999993" customHeight="1" x14ac:dyDescent="0.25">
      <c r="A20" s="13"/>
      <c r="B20" s="15"/>
      <c r="C20" s="15"/>
      <c r="D20" s="15"/>
    </row>
    <row r="21" spans="1:4" x14ac:dyDescent="0.25">
      <c r="A21" s="3" t="s">
        <v>13</v>
      </c>
      <c r="B21" s="4" t="s">
        <v>3</v>
      </c>
      <c r="C21" s="4" t="s">
        <v>4</v>
      </c>
      <c r="D21" s="4" t="s">
        <v>5</v>
      </c>
    </row>
    <row r="22" spans="1:4" x14ac:dyDescent="0.25">
      <c r="A22" s="9" t="s">
        <v>7</v>
      </c>
      <c r="B22" s="16"/>
      <c r="C22" s="16"/>
      <c r="D22" s="16"/>
    </row>
    <row r="23" spans="1:4" x14ac:dyDescent="0.25">
      <c r="A23" t="s">
        <v>14</v>
      </c>
      <c r="B23" s="1">
        <v>2</v>
      </c>
      <c r="C23" s="1"/>
      <c r="D23" s="1">
        <f>B23-C23</f>
        <v>2</v>
      </c>
    </row>
    <row r="24" spans="1:4" x14ac:dyDescent="0.25">
      <c r="A24" s="9" t="s">
        <v>22</v>
      </c>
      <c r="B24" s="16"/>
      <c r="C24" s="16"/>
      <c r="D24" s="16"/>
    </row>
    <row r="25" spans="1:4" x14ac:dyDescent="0.25">
      <c r="A25" t="s">
        <v>31</v>
      </c>
      <c r="B25" s="1">
        <v>1</v>
      </c>
      <c r="C25" s="1"/>
      <c r="D25" s="1">
        <f>B25-C25</f>
        <v>1</v>
      </c>
    </row>
    <row r="26" spans="1:4" x14ac:dyDescent="0.25">
      <c r="A26" t="s">
        <v>32</v>
      </c>
      <c r="B26" s="1">
        <v>0.5</v>
      </c>
      <c r="C26" s="1"/>
      <c r="D26" s="1">
        <f>B26-C26</f>
        <v>0.5</v>
      </c>
    </row>
    <row r="27" spans="1:4" x14ac:dyDescent="0.25">
      <c r="A27" t="s">
        <v>33</v>
      </c>
      <c r="B27" s="1">
        <v>1</v>
      </c>
      <c r="C27" s="1"/>
      <c r="D27" s="1">
        <f>B27-C27</f>
        <v>1</v>
      </c>
    </row>
    <row r="28" spans="1:4" x14ac:dyDescent="0.25">
      <c r="A28" t="s">
        <v>34</v>
      </c>
      <c r="B28" s="1">
        <v>2</v>
      </c>
      <c r="C28" s="1"/>
      <c r="D28" s="1">
        <f>B28-C28</f>
        <v>2</v>
      </c>
    </row>
    <row r="29" spans="1:4" x14ac:dyDescent="0.25">
      <c r="A29" t="s">
        <v>35</v>
      </c>
      <c r="B29" s="1">
        <v>6</v>
      </c>
      <c r="C29" s="1"/>
      <c r="D29" s="1">
        <f>B29-C29</f>
        <v>6</v>
      </c>
    </row>
    <row r="30" spans="1:4" x14ac:dyDescent="0.25">
      <c r="A30" s="9" t="s">
        <v>23</v>
      </c>
      <c r="B30" s="16"/>
      <c r="C30" s="16"/>
      <c r="D30" s="16"/>
    </row>
    <row r="31" spans="1:4" x14ac:dyDescent="0.25">
      <c r="A31" t="s">
        <v>42</v>
      </c>
      <c r="B31" s="1">
        <v>1</v>
      </c>
      <c r="C31" s="1"/>
      <c r="D31" s="1">
        <f>B31-C31</f>
        <v>1</v>
      </c>
    </row>
    <row r="32" spans="1:4" x14ac:dyDescent="0.25">
      <c r="A32" t="s">
        <v>43</v>
      </c>
      <c r="B32" s="1">
        <v>2</v>
      </c>
      <c r="C32" s="1"/>
      <c r="D32" s="1">
        <f>B32-C32</f>
        <v>2</v>
      </c>
    </row>
    <row r="33" spans="1:4" x14ac:dyDescent="0.25">
      <c r="A33" t="s">
        <v>44</v>
      </c>
      <c r="B33" s="1">
        <v>1</v>
      </c>
      <c r="C33" s="1"/>
      <c r="D33" s="1">
        <f>B33-C33</f>
        <v>1</v>
      </c>
    </row>
    <row r="34" spans="1:4" x14ac:dyDescent="0.25">
      <c r="A34" t="s">
        <v>45</v>
      </c>
      <c r="B34" s="1">
        <v>5.5</v>
      </c>
      <c r="C34" s="1"/>
      <c r="D34" s="1">
        <f>B34-C34</f>
        <v>5.5</v>
      </c>
    </row>
    <row r="35" spans="1:4" x14ac:dyDescent="0.25">
      <c r="A35" t="s">
        <v>46</v>
      </c>
      <c r="B35" s="1">
        <v>1</v>
      </c>
      <c r="C35" s="1"/>
      <c r="D35" s="1">
        <f>B35-C35</f>
        <v>1</v>
      </c>
    </row>
    <row r="36" spans="1:4" x14ac:dyDescent="0.25">
      <c r="A36" t="s">
        <v>47</v>
      </c>
      <c r="B36" s="1">
        <v>2</v>
      </c>
      <c r="C36" s="1"/>
      <c r="D36" s="1">
        <f t="shared" ref="D36:D37" si="0">B36-C36</f>
        <v>2</v>
      </c>
    </row>
    <row r="37" spans="1:4" x14ac:dyDescent="0.25">
      <c r="A37" t="s">
        <v>48</v>
      </c>
      <c r="B37" s="1">
        <v>1</v>
      </c>
      <c r="C37" s="1"/>
      <c r="D37" s="1">
        <f t="shared" si="0"/>
        <v>1</v>
      </c>
    </row>
    <row r="38" spans="1:4" x14ac:dyDescent="0.25">
      <c r="A38" s="9" t="s">
        <v>24</v>
      </c>
      <c r="B38" s="16">
        <v>4</v>
      </c>
      <c r="C38" s="16"/>
      <c r="D38" s="16">
        <f t="shared" ref="D38:D43" si="1">B38-C38</f>
        <v>4</v>
      </c>
    </row>
    <row r="39" spans="1:4" x14ac:dyDescent="0.25">
      <c r="A39" t="s">
        <v>49</v>
      </c>
      <c r="B39" s="1">
        <v>4</v>
      </c>
      <c r="C39" s="1"/>
      <c r="D39" s="1">
        <f t="shared" si="1"/>
        <v>4</v>
      </c>
    </row>
    <row r="40" spans="1:4" x14ac:dyDescent="0.25">
      <c r="A40" t="s">
        <v>50</v>
      </c>
      <c r="B40" s="1">
        <v>4</v>
      </c>
      <c r="C40" s="1"/>
      <c r="D40" s="1">
        <f t="shared" si="1"/>
        <v>4</v>
      </c>
    </row>
    <row r="41" spans="1:4" x14ac:dyDescent="0.25">
      <c r="A41" t="s">
        <v>51</v>
      </c>
      <c r="B41" s="1">
        <v>4</v>
      </c>
      <c r="C41" s="1"/>
      <c r="D41" s="1">
        <f t="shared" si="1"/>
        <v>4</v>
      </c>
    </row>
    <row r="42" spans="1:4" x14ac:dyDescent="0.25">
      <c r="A42" t="s">
        <v>52</v>
      </c>
      <c r="B42" s="1">
        <v>4</v>
      </c>
      <c r="C42" s="1"/>
      <c r="D42" s="1">
        <f t="shared" si="1"/>
        <v>4</v>
      </c>
    </row>
    <row r="43" spans="1:4" x14ac:dyDescent="0.25">
      <c r="A43" t="s">
        <v>53</v>
      </c>
      <c r="B43" s="1">
        <v>4</v>
      </c>
      <c r="C43" s="1"/>
      <c r="D43" s="1">
        <f t="shared" si="1"/>
        <v>4</v>
      </c>
    </row>
    <row r="44" spans="1:4" ht="15" customHeight="1" x14ac:dyDescent="0.25">
      <c r="A44" s="9" t="s">
        <v>15</v>
      </c>
      <c r="B44" s="16"/>
      <c r="C44" s="16"/>
      <c r="D44" s="16"/>
    </row>
    <row r="45" spans="1:4" ht="15" customHeight="1" x14ac:dyDescent="0.25">
      <c r="A45" t="s">
        <v>76</v>
      </c>
      <c r="B45" s="1">
        <v>2</v>
      </c>
      <c r="C45" s="1"/>
      <c r="D45" s="1">
        <f t="shared" ref="D45" si="2">B45-C45</f>
        <v>2</v>
      </c>
    </row>
    <row r="46" spans="1:4" ht="15" customHeight="1" x14ac:dyDescent="0.25">
      <c r="A46" s="3" t="s">
        <v>16</v>
      </c>
      <c r="B46" s="17">
        <f>B23+B25+B26+B27+B28+B29+B31+B32+B33+B34+B35+B36+B37+B38+B45</f>
        <v>32</v>
      </c>
      <c r="C46" s="17">
        <f>C23+C25+C26+C27+C28+C29+C31+C32+C33+C34+C35+C36+C37+C38+C45</f>
        <v>0</v>
      </c>
      <c r="D46" s="17">
        <f>D23+D25+D26+D27+D28+D29+D31+D32+D33+D34+D35+D36+D37+D38+D45</f>
        <v>32</v>
      </c>
    </row>
    <row r="47" spans="1:4" ht="15" customHeight="1" x14ac:dyDescent="0.25">
      <c r="A47" s="13"/>
      <c r="B47" s="15"/>
      <c r="C47" s="15"/>
      <c r="D47" s="15"/>
    </row>
    <row r="48" spans="1:4" ht="15" customHeight="1" x14ac:dyDescent="0.25">
      <c r="A48" s="3" t="s">
        <v>17</v>
      </c>
      <c r="B48" s="17">
        <f>B19+B46</f>
        <v>52</v>
      </c>
      <c r="C48" s="17">
        <f>C19+C46</f>
        <v>0</v>
      </c>
      <c r="D48" s="17">
        <f>D19+D46</f>
        <v>52</v>
      </c>
    </row>
    <row r="49" spans="1:4" ht="15" customHeight="1" x14ac:dyDescent="0.25">
      <c r="A49" s="13"/>
      <c r="B49" s="13"/>
      <c r="C49" s="13"/>
      <c r="D49" s="13"/>
    </row>
    <row r="50" spans="1:4" ht="15" customHeight="1" x14ac:dyDescent="0.25">
      <c r="A50" s="3" t="s">
        <v>18</v>
      </c>
      <c r="B50" s="5"/>
      <c r="C50" s="5"/>
      <c r="D50" s="5"/>
    </row>
    <row r="51" spans="1:4" ht="15" customHeight="1" x14ac:dyDescent="0.25">
      <c r="A51" s="11" t="s">
        <v>4</v>
      </c>
      <c r="B51" s="12" t="s">
        <v>3</v>
      </c>
      <c r="C51" s="12" t="s">
        <v>25</v>
      </c>
      <c r="D51" s="5"/>
    </row>
    <row r="52" spans="1:4" ht="15" customHeight="1" x14ac:dyDescent="0.25">
      <c r="A52" s="2" t="s">
        <v>6</v>
      </c>
      <c r="B52" s="2">
        <f>C19</f>
        <v>0</v>
      </c>
      <c r="C52" s="2">
        <f>B52/4</f>
        <v>0</v>
      </c>
      <c r="D52" s="5"/>
    </row>
    <row r="53" spans="1:4" ht="15" customHeight="1" x14ac:dyDescent="0.25">
      <c r="A53" s="2" t="s">
        <v>13</v>
      </c>
      <c r="B53" s="2">
        <f>C46</f>
        <v>0</v>
      </c>
      <c r="C53" s="2">
        <f>B53/4</f>
        <v>0</v>
      </c>
      <c r="D53" s="5"/>
    </row>
    <row r="54" spans="1:4" ht="15" customHeight="1" x14ac:dyDescent="0.25">
      <c r="A54" s="2" t="s">
        <v>19</v>
      </c>
      <c r="B54" s="2">
        <f>SUM(B52:B53)</f>
        <v>0</v>
      </c>
      <c r="C54" s="2">
        <f>C52+C53</f>
        <v>0</v>
      </c>
      <c r="D54" s="5"/>
    </row>
    <row r="55" spans="1:4" ht="15" customHeight="1" x14ac:dyDescent="0.25">
      <c r="A55" s="10"/>
      <c r="B55" s="10"/>
      <c r="C55" s="10"/>
      <c r="D55" s="10"/>
    </row>
    <row r="56" spans="1:4" ht="20.100000000000001" customHeight="1" x14ac:dyDescent="0.25">
      <c r="A56" s="7" t="s">
        <v>20</v>
      </c>
      <c r="B56" s="7"/>
      <c r="C56" s="7"/>
      <c r="D56" s="7"/>
    </row>
    <row r="57" spans="1:4" ht="20.100000000000001" customHeight="1" x14ac:dyDescent="0.25">
      <c r="A57" s="7" t="s">
        <v>37</v>
      </c>
      <c r="B57" s="7"/>
      <c r="C57" s="7"/>
      <c r="D57" s="7"/>
    </row>
    <row r="58" spans="1:4" ht="20.100000000000001" customHeight="1" x14ac:dyDescent="0.25">
      <c r="A58" s="7" t="s">
        <v>38</v>
      </c>
      <c r="B58" s="7"/>
      <c r="C58" s="7"/>
      <c r="D58" s="7"/>
    </row>
    <row r="59" spans="1:4" ht="20.100000000000001" customHeight="1" x14ac:dyDescent="0.25"/>
    <row r="60" spans="1:4" ht="20.100000000000001" customHeight="1" x14ac:dyDescent="0.25"/>
  </sheetData>
  <pageMargins left="0.7" right="0.7" top="0.75" bottom="0.75" header="0.3" footer="0.3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34A3-4194-4A39-B75E-2F54D4DFBEF2}">
  <dimension ref="A2:D60"/>
  <sheetViews>
    <sheetView workbookViewId="0">
      <selection activeCell="D2" sqref="D2"/>
    </sheetView>
  </sheetViews>
  <sheetFormatPr defaultRowHeight="15" x14ac:dyDescent="0.25"/>
  <cols>
    <col min="1" max="1" width="48.7109375" customWidth="1"/>
    <col min="2" max="4" width="15.7109375" customWidth="1"/>
  </cols>
  <sheetData>
    <row r="2" spans="1:4" ht="21" x14ac:dyDescent="0.35">
      <c r="A2" s="18" t="s">
        <v>39</v>
      </c>
    </row>
    <row r="4" spans="1:4" x14ac:dyDescent="0.25">
      <c r="A4" s="8" t="s">
        <v>0</v>
      </c>
      <c r="B4" s="6"/>
      <c r="C4" s="6"/>
      <c r="D4" s="6"/>
    </row>
    <row r="5" spans="1:4" x14ac:dyDescent="0.25">
      <c r="A5" s="8" t="s">
        <v>21</v>
      </c>
      <c r="B5" s="6"/>
      <c r="C5" s="6"/>
      <c r="D5" s="6"/>
    </row>
    <row r="6" spans="1:4" x14ac:dyDescent="0.25">
      <c r="A6" s="8" t="s">
        <v>1</v>
      </c>
      <c r="B6" s="6"/>
      <c r="C6" s="7" t="s">
        <v>2</v>
      </c>
      <c r="D6" s="7"/>
    </row>
    <row r="7" spans="1:4" ht="9.9499999999999993" customHeight="1" x14ac:dyDescent="0.25">
      <c r="A7" s="13"/>
      <c r="B7" s="14"/>
      <c r="C7" s="14"/>
      <c r="D7" s="14"/>
    </row>
    <row r="8" spans="1:4" x14ac:dyDescent="0.25">
      <c r="A8" s="3" t="s">
        <v>6</v>
      </c>
      <c r="B8" s="4" t="s">
        <v>3</v>
      </c>
      <c r="C8" s="4" t="s">
        <v>4</v>
      </c>
      <c r="D8" s="4" t="s">
        <v>5</v>
      </c>
    </row>
    <row r="9" spans="1:4" x14ac:dyDescent="0.25">
      <c r="A9" s="9" t="s">
        <v>7</v>
      </c>
      <c r="B9" s="16"/>
      <c r="C9" s="16"/>
      <c r="D9" s="16"/>
    </row>
    <row r="10" spans="1:4" x14ac:dyDescent="0.25">
      <c r="A10" t="s">
        <v>26</v>
      </c>
      <c r="B10" s="1">
        <v>1</v>
      </c>
      <c r="C10" s="1"/>
      <c r="D10" s="1">
        <f>B10-C10</f>
        <v>1</v>
      </c>
    </row>
    <row r="11" spans="1:4" x14ac:dyDescent="0.25">
      <c r="A11" t="s">
        <v>27</v>
      </c>
      <c r="B11" s="1">
        <v>1</v>
      </c>
      <c r="C11" s="1"/>
      <c r="D11" s="1">
        <f>B11-C11</f>
        <v>1</v>
      </c>
    </row>
    <row r="12" spans="1:4" x14ac:dyDescent="0.25">
      <c r="A12" t="s">
        <v>28</v>
      </c>
      <c r="B12" s="1">
        <v>0.5</v>
      </c>
      <c r="C12" s="1"/>
      <c r="D12" s="1">
        <f>B12-C12</f>
        <v>0.5</v>
      </c>
    </row>
    <row r="13" spans="1:4" x14ac:dyDescent="0.25">
      <c r="A13" t="s">
        <v>29</v>
      </c>
      <c r="B13" s="1">
        <v>0.5</v>
      </c>
      <c r="C13" s="1"/>
      <c r="D13" s="1">
        <f>B13-C13</f>
        <v>0.5</v>
      </c>
    </row>
    <row r="14" spans="1:4" x14ac:dyDescent="0.25">
      <c r="A14" t="s">
        <v>30</v>
      </c>
      <c r="B14" s="1">
        <v>0.5</v>
      </c>
      <c r="C14" s="1"/>
      <c r="D14" s="1">
        <f>B14-C14</f>
        <v>0.5</v>
      </c>
    </row>
    <row r="15" spans="1:4" x14ac:dyDescent="0.25">
      <c r="A15" s="9" t="s">
        <v>8</v>
      </c>
      <c r="B15" s="16"/>
      <c r="C15" s="16"/>
      <c r="D15" s="16"/>
    </row>
    <row r="16" spans="1:4" x14ac:dyDescent="0.25">
      <c r="A16" t="s">
        <v>9</v>
      </c>
      <c r="B16" s="1">
        <v>3.5</v>
      </c>
      <c r="C16" s="1"/>
      <c r="D16" s="1">
        <f>B16-C16</f>
        <v>3.5</v>
      </c>
    </row>
    <row r="17" spans="1:4" x14ac:dyDescent="0.25">
      <c r="A17" t="s">
        <v>10</v>
      </c>
      <c r="B17" s="1">
        <v>11.5</v>
      </c>
      <c r="C17" s="1"/>
      <c r="D17" s="1">
        <f>B17-C17</f>
        <v>11.5</v>
      </c>
    </row>
    <row r="18" spans="1:4" x14ac:dyDescent="0.25">
      <c r="A18" t="s">
        <v>11</v>
      </c>
      <c r="B18" s="1">
        <v>1.5</v>
      </c>
      <c r="C18" s="1"/>
      <c r="D18" s="1">
        <f>B18-C18</f>
        <v>1.5</v>
      </c>
    </row>
    <row r="19" spans="1:4" x14ac:dyDescent="0.25">
      <c r="A19" s="3" t="s">
        <v>12</v>
      </c>
      <c r="B19" s="17">
        <f>B10+B11+B12+B13+B14+B16+B17+B18</f>
        <v>20</v>
      </c>
      <c r="C19" s="17">
        <f>C10+C11+C12+C13+C14+C16+C17+C18</f>
        <v>0</v>
      </c>
      <c r="D19" s="17">
        <f>D10+D11+D12+D13+D14+D16+D17+D18</f>
        <v>20</v>
      </c>
    </row>
    <row r="20" spans="1:4" ht="9.9499999999999993" customHeight="1" x14ac:dyDescent="0.25">
      <c r="A20" s="13"/>
      <c r="B20" s="15"/>
      <c r="C20" s="15"/>
      <c r="D20" s="15"/>
    </row>
    <row r="21" spans="1:4" x14ac:dyDescent="0.25">
      <c r="A21" s="3" t="s">
        <v>13</v>
      </c>
      <c r="B21" s="4" t="s">
        <v>3</v>
      </c>
      <c r="C21" s="4" t="s">
        <v>4</v>
      </c>
      <c r="D21" s="4" t="s">
        <v>5</v>
      </c>
    </row>
    <row r="22" spans="1:4" x14ac:dyDescent="0.25">
      <c r="A22" s="9" t="s">
        <v>7</v>
      </c>
      <c r="B22" s="16"/>
      <c r="C22" s="16"/>
      <c r="D22" s="16"/>
    </row>
    <row r="23" spans="1:4" x14ac:dyDescent="0.25">
      <c r="A23" t="s">
        <v>14</v>
      </c>
      <c r="B23" s="1">
        <v>2</v>
      </c>
      <c r="C23" s="1"/>
      <c r="D23" s="1">
        <f>B23-C23</f>
        <v>2</v>
      </c>
    </row>
    <row r="24" spans="1:4" x14ac:dyDescent="0.25">
      <c r="A24" s="9" t="s">
        <v>22</v>
      </c>
      <c r="B24" s="16"/>
      <c r="C24" s="16"/>
      <c r="D24" s="16"/>
    </row>
    <row r="25" spans="1:4" x14ac:dyDescent="0.25">
      <c r="A25" t="s">
        <v>31</v>
      </c>
      <c r="B25" s="1">
        <v>1</v>
      </c>
      <c r="C25" s="1"/>
      <c r="D25" s="1">
        <f>B25-C25</f>
        <v>1</v>
      </c>
    </row>
    <row r="26" spans="1:4" x14ac:dyDescent="0.25">
      <c r="A26" t="s">
        <v>32</v>
      </c>
      <c r="B26" s="1">
        <v>0.5</v>
      </c>
      <c r="C26" s="1"/>
      <c r="D26" s="1">
        <f>B26-C26</f>
        <v>0.5</v>
      </c>
    </row>
    <row r="27" spans="1:4" x14ac:dyDescent="0.25">
      <c r="A27" t="s">
        <v>33</v>
      </c>
      <c r="B27" s="1">
        <v>1</v>
      </c>
      <c r="C27" s="1"/>
      <c r="D27" s="1">
        <f>B27-C27</f>
        <v>1</v>
      </c>
    </row>
    <row r="28" spans="1:4" x14ac:dyDescent="0.25">
      <c r="A28" t="s">
        <v>34</v>
      </c>
      <c r="B28" s="1">
        <v>2</v>
      </c>
      <c r="C28" s="1"/>
      <c r="D28" s="1">
        <f>B28-C28</f>
        <v>2</v>
      </c>
    </row>
    <row r="29" spans="1:4" x14ac:dyDescent="0.25">
      <c r="A29" t="s">
        <v>35</v>
      </c>
      <c r="B29" s="1">
        <v>6</v>
      </c>
      <c r="C29" s="1"/>
      <c r="D29" s="1">
        <f>B29-C29</f>
        <v>6</v>
      </c>
    </row>
    <row r="30" spans="1:4" x14ac:dyDescent="0.25">
      <c r="A30" s="9" t="s">
        <v>23</v>
      </c>
      <c r="B30" s="16"/>
      <c r="C30" s="16"/>
      <c r="D30" s="16"/>
    </row>
    <row r="31" spans="1:4" x14ac:dyDescent="0.25">
      <c r="A31" t="s">
        <v>42</v>
      </c>
      <c r="B31" s="1">
        <v>1</v>
      </c>
      <c r="C31" s="1"/>
      <c r="D31" s="1">
        <f>B31-C31</f>
        <v>1</v>
      </c>
    </row>
    <row r="32" spans="1:4" x14ac:dyDescent="0.25">
      <c r="A32" t="s">
        <v>54</v>
      </c>
      <c r="B32" s="1">
        <v>12</v>
      </c>
      <c r="C32" s="1"/>
      <c r="D32" s="1">
        <f>B32-C32</f>
        <v>12</v>
      </c>
    </row>
    <row r="33" spans="1:4" x14ac:dyDescent="0.25">
      <c r="A33" t="s">
        <v>55</v>
      </c>
      <c r="B33" s="1">
        <v>2</v>
      </c>
      <c r="C33" s="1"/>
      <c r="D33" s="1">
        <f>B33-C33</f>
        <v>2</v>
      </c>
    </row>
    <row r="34" spans="1:4" x14ac:dyDescent="0.25">
      <c r="A34" t="s">
        <v>56</v>
      </c>
      <c r="B34" s="1">
        <v>1.5</v>
      </c>
      <c r="C34" s="1"/>
      <c r="D34" s="1">
        <f>B34-C34</f>
        <v>1.5</v>
      </c>
    </row>
    <row r="35" spans="1:4" x14ac:dyDescent="0.25">
      <c r="A35" t="s">
        <v>57</v>
      </c>
      <c r="B35" s="1">
        <v>3</v>
      </c>
      <c r="C35" s="1"/>
      <c r="D35" s="1">
        <f>B35-C35</f>
        <v>3</v>
      </c>
    </row>
    <row r="36" spans="1:4" x14ac:dyDescent="0.25">
      <c r="A36" t="s">
        <v>58</v>
      </c>
      <c r="B36" s="1">
        <v>1</v>
      </c>
      <c r="C36" s="1"/>
      <c r="D36" s="1">
        <f t="shared" ref="D36:D40" si="0">B36-C36</f>
        <v>1</v>
      </c>
    </row>
    <row r="37" spans="1:4" x14ac:dyDescent="0.25">
      <c r="A37" t="s">
        <v>44</v>
      </c>
      <c r="B37" s="1">
        <v>1</v>
      </c>
      <c r="C37" s="1"/>
      <c r="D37" s="1">
        <f t="shared" si="0"/>
        <v>1</v>
      </c>
    </row>
    <row r="38" spans="1:4" x14ac:dyDescent="0.25">
      <c r="A38" t="s">
        <v>59</v>
      </c>
      <c r="B38" s="1">
        <v>1</v>
      </c>
      <c r="C38" s="1"/>
      <c r="D38" s="1">
        <f t="shared" si="0"/>
        <v>1</v>
      </c>
    </row>
    <row r="39" spans="1:4" x14ac:dyDescent="0.25">
      <c r="A39" t="s">
        <v>60</v>
      </c>
      <c r="B39" s="1">
        <v>2</v>
      </c>
      <c r="C39" s="1"/>
      <c r="D39" s="1">
        <f t="shared" si="0"/>
        <v>2</v>
      </c>
    </row>
    <row r="40" spans="1:4" x14ac:dyDescent="0.25">
      <c r="A40" s="9" t="s">
        <v>24</v>
      </c>
      <c r="B40" s="16">
        <v>1</v>
      </c>
      <c r="C40" s="16"/>
      <c r="D40" s="16">
        <f t="shared" si="0"/>
        <v>1</v>
      </c>
    </row>
    <row r="41" spans="1:4" x14ac:dyDescent="0.25">
      <c r="A41" t="s">
        <v>61</v>
      </c>
      <c r="B41" s="1">
        <v>1</v>
      </c>
      <c r="C41" s="1"/>
      <c r="D41" s="1">
        <f>B41-C41</f>
        <v>1</v>
      </c>
    </row>
    <row r="42" spans="1:4" x14ac:dyDescent="0.25">
      <c r="A42" t="s">
        <v>62</v>
      </c>
      <c r="B42" s="1">
        <v>1</v>
      </c>
      <c r="C42" s="1"/>
      <c r="D42" s="1">
        <f>B42-C42</f>
        <v>1</v>
      </c>
    </row>
    <row r="43" spans="1:4" x14ac:dyDescent="0.25">
      <c r="A43" t="s">
        <v>63</v>
      </c>
      <c r="B43" s="1">
        <v>1</v>
      </c>
      <c r="C43" s="1"/>
      <c r="D43" s="1">
        <f>B43-C43</f>
        <v>1</v>
      </c>
    </row>
    <row r="44" spans="1:4" x14ac:dyDescent="0.25">
      <c r="A44" t="s">
        <v>64</v>
      </c>
      <c r="B44" s="1">
        <v>1</v>
      </c>
      <c r="C44" s="1"/>
      <c r="D44" s="1">
        <f>B44-C44</f>
        <v>1</v>
      </c>
    </row>
    <row r="45" spans="1:4" x14ac:dyDescent="0.25">
      <c r="A45" t="s">
        <v>65</v>
      </c>
      <c r="B45" s="1">
        <v>1</v>
      </c>
      <c r="C45" s="1"/>
      <c r="D45" s="1">
        <f>B45-C45</f>
        <v>1</v>
      </c>
    </row>
    <row r="46" spans="1:4" x14ac:dyDescent="0.25">
      <c r="A46" s="9" t="s">
        <v>15</v>
      </c>
      <c r="B46" s="16"/>
      <c r="C46" s="16"/>
      <c r="D46" s="16"/>
    </row>
    <row r="47" spans="1:4" x14ac:dyDescent="0.25">
      <c r="A47" t="s">
        <v>76</v>
      </c>
      <c r="B47" s="1">
        <v>2</v>
      </c>
      <c r="C47" s="1"/>
      <c r="D47" s="1">
        <f t="shared" ref="D47" si="1">B47-C47</f>
        <v>2</v>
      </c>
    </row>
    <row r="48" spans="1:4" x14ac:dyDescent="0.25">
      <c r="A48" s="3" t="s">
        <v>16</v>
      </c>
      <c r="B48" s="17">
        <f>B23+B25+B26+B27+B28+B29+B31+B32+B33+B34+B35+B36+B37+B38+B39+B40+B47</f>
        <v>40</v>
      </c>
      <c r="C48" s="17">
        <f>C23+C25+C26+C27+C28+C29+C31+C32+C33+C34+C35+C36+C37+C38+C39+C40+C47</f>
        <v>0</v>
      </c>
      <c r="D48" s="17">
        <f>D23+D25+D26+D27+D28+D29+D31+D32+D33+D34+D35+D36+D37+D38+D39+D40+D47</f>
        <v>40</v>
      </c>
    </row>
    <row r="49" spans="1:4" ht="9.9499999999999993" customHeight="1" x14ac:dyDescent="0.25">
      <c r="A49" s="13"/>
      <c r="B49" s="15"/>
      <c r="C49" s="15"/>
      <c r="D49" s="15"/>
    </row>
    <row r="50" spans="1:4" x14ac:dyDescent="0.25">
      <c r="A50" s="3" t="s">
        <v>17</v>
      </c>
      <c r="B50" s="17">
        <f>B19+B48</f>
        <v>60</v>
      </c>
      <c r="C50" s="17">
        <f>C19+C48</f>
        <v>0</v>
      </c>
      <c r="D50" s="17">
        <f>D19+D48</f>
        <v>60</v>
      </c>
    </row>
    <row r="51" spans="1:4" ht="9.9499999999999993" customHeight="1" x14ac:dyDescent="0.25">
      <c r="A51" s="13"/>
      <c r="B51" s="13"/>
      <c r="C51" s="13"/>
      <c r="D51" s="13"/>
    </row>
    <row r="52" spans="1:4" x14ac:dyDescent="0.25">
      <c r="A52" s="3" t="s">
        <v>18</v>
      </c>
      <c r="B52" s="5"/>
      <c r="C52" s="5"/>
      <c r="D52" s="5"/>
    </row>
    <row r="53" spans="1:4" x14ac:dyDescent="0.25">
      <c r="A53" s="11" t="s">
        <v>4</v>
      </c>
      <c r="B53" s="12" t="s">
        <v>3</v>
      </c>
      <c r="C53" s="12" t="s">
        <v>25</v>
      </c>
      <c r="D53" s="5"/>
    </row>
    <row r="54" spans="1:4" x14ac:dyDescent="0.25">
      <c r="A54" s="2" t="s">
        <v>6</v>
      </c>
      <c r="B54" s="2">
        <f>C19</f>
        <v>0</v>
      </c>
      <c r="C54" s="2">
        <f>B54/4</f>
        <v>0</v>
      </c>
      <c r="D54" s="5"/>
    </row>
    <row r="55" spans="1:4" x14ac:dyDescent="0.25">
      <c r="A55" s="2" t="s">
        <v>13</v>
      </c>
      <c r="B55" s="2">
        <f>C48</f>
        <v>0</v>
      </c>
      <c r="C55" s="2">
        <f>B55/4</f>
        <v>0</v>
      </c>
      <c r="D55" s="5"/>
    </row>
    <row r="56" spans="1:4" x14ac:dyDescent="0.25">
      <c r="A56" s="2" t="s">
        <v>19</v>
      </c>
      <c r="B56" s="2">
        <f>SUM(B54:B55)</f>
        <v>0</v>
      </c>
      <c r="C56" s="2">
        <f>C54+C55</f>
        <v>0</v>
      </c>
      <c r="D56" s="5"/>
    </row>
    <row r="57" spans="1:4" ht="9.9499999999999993" customHeight="1" x14ac:dyDescent="0.25">
      <c r="A57" s="10"/>
      <c r="B57" s="10"/>
      <c r="C57" s="10"/>
      <c r="D57" s="10"/>
    </row>
    <row r="58" spans="1:4" ht="20.100000000000001" customHeight="1" x14ac:dyDescent="0.25">
      <c r="A58" s="7" t="s">
        <v>20</v>
      </c>
      <c r="B58" s="7"/>
      <c r="C58" s="7"/>
      <c r="D58" s="7"/>
    </row>
    <row r="59" spans="1:4" ht="20.100000000000001" customHeight="1" x14ac:dyDescent="0.25">
      <c r="A59" s="7" t="s">
        <v>37</v>
      </c>
      <c r="B59" s="7"/>
      <c r="C59" s="7"/>
      <c r="D59" s="7"/>
    </row>
    <row r="60" spans="1:4" ht="20.100000000000001" customHeight="1" x14ac:dyDescent="0.25">
      <c r="A60" s="7" t="s">
        <v>38</v>
      </c>
      <c r="B60" s="7"/>
      <c r="C60" s="7"/>
      <c r="D60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05BEC-97A4-4EEB-AFCC-BCEFE57B8DC1}">
  <dimension ref="A2:D57"/>
  <sheetViews>
    <sheetView workbookViewId="0">
      <selection activeCell="D2" sqref="D2"/>
    </sheetView>
  </sheetViews>
  <sheetFormatPr defaultRowHeight="15" x14ac:dyDescent="0.25"/>
  <cols>
    <col min="1" max="1" width="48.7109375" customWidth="1"/>
    <col min="2" max="4" width="15.7109375" customWidth="1"/>
  </cols>
  <sheetData>
    <row r="2" spans="1:4" ht="21" x14ac:dyDescent="0.35">
      <c r="A2" s="18" t="s">
        <v>40</v>
      </c>
    </row>
    <row r="4" spans="1:4" x14ac:dyDescent="0.25">
      <c r="A4" s="8" t="s">
        <v>0</v>
      </c>
      <c r="B4" s="6"/>
      <c r="C4" s="6"/>
      <c r="D4" s="6"/>
    </row>
    <row r="5" spans="1:4" x14ac:dyDescent="0.25">
      <c r="A5" s="8" t="s">
        <v>21</v>
      </c>
      <c r="B5" s="6"/>
      <c r="C5" s="6"/>
      <c r="D5" s="6"/>
    </row>
    <row r="6" spans="1:4" x14ac:dyDescent="0.25">
      <c r="A6" s="8" t="s">
        <v>1</v>
      </c>
      <c r="B6" s="6"/>
      <c r="C6" s="7" t="s">
        <v>2</v>
      </c>
      <c r="D6" s="7"/>
    </row>
    <row r="7" spans="1:4" ht="9.9499999999999993" customHeight="1" x14ac:dyDescent="0.25">
      <c r="A7" s="13"/>
      <c r="B7" s="14"/>
      <c r="C7" s="14"/>
      <c r="D7" s="14"/>
    </row>
    <row r="8" spans="1:4" x14ac:dyDescent="0.25">
      <c r="A8" s="3" t="s">
        <v>6</v>
      </c>
      <c r="B8" s="4" t="s">
        <v>3</v>
      </c>
      <c r="C8" s="4" t="s">
        <v>4</v>
      </c>
      <c r="D8" s="4" t="s">
        <v>5</v>
      </c>
    </row>
    <row r="9" spans="1:4" x14ac:dyDescent="0.25">
      <c r="A9" s="9" t="s">
        <v>7</v>
      </c>
      <c r="B9" s="16"/>
      <c r="C9" s="16"/>
      <c r="D9" s="16"/>
    </row>
    <row r="10" spans="1:4" x14ac:dyDescent="0.25">
      <c r="A10" t="s">
        <v>26</v>
      </c>
      <c r="B10" s="1">
        <v>1</v>
      </c>
      <c r="C10" s="1"/>
      <c r="D10" s="1">
        <f>B10-C10</f>
        <v>1</v>
      </c>
    </row>
    <row r="11" spans="1:4" x14ac:dyDescent="0.25">
      <c r="A11" t="s">
        <v>27</v>
      </c>
      <c r="B11" s="1">
        <v>1</v>
      </c>
      <c r="C11" s="1"/>
      <c r="D11" s="1">
        <f>B11-C11</f>
        <v>1</v>
      </c>
    </row>
    <row r="12" spans="1:4" x14ac:dyDescent="0.25">
      <c r="A12" t="s">
        <v>28</v>
      </c>
      <c r="B12" s="1">
        <v>0.5</v>
      </c>
      <c r="C12" s="1"/>
      <c r="D12" s="1">
        <f>B12-C12</f>
        <v>0.5</v>
      </c>
    </row>
    <row r="13" spans="1:4" x14ac:dyDescent="0.25">
      <c r="A13" t="s">
        <v>29</v>
      </c>
      <c r="B13" s="1">
        <v>0.5</v>
      </c>
      <c r="C13" s="1"/>
      <c r="D13" s="1">
        <f>B13-C13</f>
        <v>0.5</v>
      </c>
    </row>
    <row r="14" spans="1:4" x14ac:dyDescent="0.25">
      <c r="A14" t="s">
        <v>30</v>
      </c>
      <c r="B14" s="1">
        <v>0.5</v>
      </c>
      <c r="C14" s="1"/>
      <c r="D14" s="1">
        <f>B14-C14</f>
        <v>0.5</v>
      </c>
    </row>
    <row r="15" spans="1:4" x14ac:dyDescent="0.25">
      <c r="A15" s="9" t="s">
        <v>8</v>
      </c>
      <c r="B15" s="16"/>
      <c r="C15" s="16"/>
      <c r="D15" s="16"/>
    </row>
    <row r="16" spans="1:4" x14ac:dyDescent="0.25">
      <c r="A16" t="s">
        <v>9</v>
      </c>
      <c r="B16" s="1">
        <v>3.5</v>
      </c>
      <c r="C16" s="1"/>
      <c r="D16" s="1">
        <f>B16-C16</f>
        <v>3.5</v>
      </c>
    </row>
    <row r="17" spans="1:4" x14ac:dyDescent="0.25">
      <c r="A17" t="s">
        <v>10</v>
      </c>
      <c r="B17" s="1">
        <v>11.5</v>
      </c>
      <c r="C17" s="1"/>
      <c r="D17" s="1">
        <f>B17-C17</f>
        <v>11.5</v>
      </c>
    </row>
    <row r="18" spans="1:4" x14ac:dyDescent="0.25">
      <c r="A18" t="s">
        <v>11</v>
      </c>
      <c r="B18" s="1">
        <v>1.5</v>
      </c>
      <c r="C18" s="1"/>
      <c r="D18" s="1">
        <f>B18-C18</f>
        <v>1.5</v>
      </c>
    </row>
    <row r="19" spans="1:4" x14ac:dyDescent="0.25">
      <c r="A19" s="3" t="s">
        <v>12</v>
      </c>
      <c r="B19" s="17">
        <f>B10+B11+B12+B13+B14+B16+B17+B18</f>
        <v>20</v>
      </c>
      <c r="C19" s="17">
        <f>C10+C11+C12+C13+C14+C16+C17+C18</f>
        <v>0</v>
      </c>
      <c r="D19" s="17">
        <f>D10+D11+D12+D13+D14+D16+D17+D18</f>
        <v>20</v>
      </c>
    </row>
    <row r="20" spans="1:4" ht="9.9499999999999993" customHeight="1" x14ac:dyDescent="0.25">
      <c r="A20" s="13"/>
      <c r="B20" s="15"/>
      <c r="C20" s="15"/>
      <c r="D20" s="15"/>
    </row>
    <row r="21" spans="1:4" x14ac:dyDescent="0.25">
      <c r="A21" s="3" t="s">
        <v>13</v>
      </c>
      <c r="B21" s="4" t="s">
        <v>3</v>
      </c>
      <c r="C21" s="4" t="s">
        <v>4</v>
      </c>
      <c r="D21" s="4" t="s">
        <v>5</v>
      </c>
    </row>
    <row r="22" spans="1:4" x14ac:dyDescent="0.25">
      <c r="A22" s="9" t="s">
        <v>7</v>
      </c>
      <c r="B22" s="16"/>
      <c r="C22" s="16"/>
      <c r="D22" s="16"/>
    </row>
    <row r="23" spans="1:4" x14ac:dyDescent="0.25">
      <c r="A23" t="s">
        <v>14</v>
      </c>
      <c r="B23" s="1">
        <v>2</v>
      </c>
      <c r="C23" s="1"/>
      <c r="D23" s="1">
        <f>B23-C23</f>
        <v>2</v>
      </c>
    </row>
    <row r="24" spans="1:4" x14ac:dyDescent="0.25">
      <c r="A24" s="9" t="s">
        <v>22</v>
      </c>
      <c r="B24" s="16"/>
      <c r="C24" s="16"/>
      <c r="D24" s="16"/>
    </row>
    <row r="25" spans="1:4" x14ac:dyDescent="0.25">
      <c r="A25" t="s">
        <v>31</v>
      </c>
      <c r="B25" s="1">
        <v>1</v>
      </c>
      <c r="C25" s="1"/>
      <c r="D25" s="1">
        <f>B25-C25</f>
        <v>1</v>
      </c>
    </row>
    <row r="26" spans="1:4" x14ac:dyDescent="0.25">
      <c r="A26" t="s">
        <v>32</v>
      </c>
      <c r="B26" s="1">
        <v>0.5</v>
      </c>
      <c r="C26" s="1"/>
      <c r="D26" s="1">
        <f>B26-C26</f>
        <v>0.5</v>
      </c>
    </row>
    <row r="27" spans="1:4" x14ac:dyDescent="0.25">
      <c r="A27" t="s">
        <v>33</v>
      </c>
      <c r="B27" s="1">
        <v>1</v>
      </c>
      <c r="C27" s="1"/>
      <c r="D27" s="1">
        <f>B27-C27</f>
        <v>1</v>
      </c>
    </row>
    <row r="28" spans="1:4" x14ac:dyDescent="0.25">
      <c r="A28" t="s">
        <v>34</v>
      </c>
      <c r="B28" s="1">
        <v>2</v>
      </c>
      <c r="C28" s="1"/>
      <c r="D28" s="1">
        <f>B28-C28</f>
        <v>2</v>
      </c>
    </row>
    <row r="29" spans="1:4" x14ac:dyDescent="0.25">
      <c r="A29" t="s">
        <v>35</v>
      </c>
      <c r="B29" s="1">
        <v>6</v>
      </c>
      <c r="C29" s="1"/>
      <c r="D29" s="1">
        <f>B29-C29</f>
        <v>6</v>
      </c>
    </row>
    <row r="30" spans="1:4" x14ac:dyDescent="0.25">
      <c r="A30" s="9" t="s">
        <v>23</v>
      </c>
      <c r="B30" s="16"/>
      <c r="C30" s="16"/>
      <c r="D30" s="16"/>
    </row>
    <row r="31" spans="1:4" x14ac:dyDescent="0.25">
      <c r="A31" t="s">
        <v>42</v>
      </c>
      <c r="B31" s="1">
        <v>1</v>
      </c>
      <c r="C31" s="1"/>
      <c r="D31" s="1">
        <f>B31-C31</f>
        <v>1</v>
      </c>
    </row>
    <row r="32" spans="1:4" x14ac:dyDescent="0.25">
      <c r="A32" t="s">
        <v>66</v>
      </c>
      <c r="B32" s="1">
        <v>1</v>
      </c>
      <c r="C32" s="1"/>
      <c r="D32" s="1">
        <f>B32-C32</f>
        <v>1</v>
      </c>
    </row>
    <row r="33" spans="1:4" x14ac:dyDescent="0.25">
      <c r="A33" t="s">
        <v>67</v>
      </c>
      <c r="B33" s="1">
        <v>1.5</v>
      </c>
      <c r="C33" s="1"/>
      <c r="D33" s="1">
        <f>B33-C33</f>
        <v>1.5</v>
      </c>
    </row>
    <row r="34" spans="1:4" x14ac:dyDescent="0.25">
      <c r="A34" t="s">
        <v>68</v>
      </c>
      <c r="B34" s="1">
        <v>13</v>
      </c>
      <c r="C34" s="1"/>
      <c r="D34" s="1">
        <f>B34-C34</f>
        <v>13</v>
      </c>
    </row>
    <row r="35" spans="1:4" x14ac:dyDescent="0.25">
      <c r="A35" t="s">
        <v>69</v>
      </c>
      <c r="B35" s="1">
        <v>3</v>
      </c>
      <c r="C35" s="1"/>
      <c r="D35" s="1">
        <f>B35-C35</f>
        <v>3</v>
      </c>
    </row>
    <row r="36" spans="1:4" x14ac:dyDescent="0.25">
      <c r="A36" t="s">
        <v>70</v>
      </c>
      <c r="B36" s="1">
        <v>1</v>
      </c>
      <c r="C36" s="1"/>
      <c r="D36" s="1">
        <f t="shared" ref="D36:D39" si="0">B36-C36</f>
        <v>1</v>
      </c>
    </row>
    <row r="37" spans="1:4" x14ac:dyDescent="0.25">
      <c r="A37" t="s">
        <v>71</v>
      </c>
      <c r="B37" s="1">
        <v>1</v>
      </c>
      <c r="C37" s="1"/>
      <c r="D37" s="1">
        <f t="shared" si="0"/>
        <v>1</v>
      </c>
    </row>
    <row r="38" spans="1:4" x14ac:dyDescent="0.25">
      <c r="A38" t="s">
        <v>72</v>
      </c>
      <c r="B38" s="1">
        <v>2</v>
      </c>
      <c r="C38" s="1"/>
      <c r="D38" s="1">
        <f t="shared" si="0"/>
        <v>2</v>
      </c>
    </row>
    <row r="39" spans="1:4" x14ac:dyDescent="0.25">
      <c r="A39" t="s">
        <v>73</v>
      </c>
      <c r="B39" s="1">
        <v>1</v>
      </c>
      <c r="C39" s="1"/>
      <c r="D39" s="1">
        <f t="shared" si="0"/>
        <v>1</v>
      </c>
    </row>
    <row r="40" spans="1:4" x14ac:dyDescent="0.25">
      <c r="A40" s="9" t="s">
        <v>24</v>
      </c>
      <c r="B40" s="16">
        <v>1</v>
      </c>
      <c r="C40" s="16"/>
      <c r="D40" s="16">
        <f>B40-C40</f>
        <v>1</v>
      </c>
    </row>
    <row r="41" spans="1:4" x14ac:dyDescent="0.25">
      <c r="A41" t="s">
        <v>74</v>
      </c>
      <c r="B41" s="1">
        <v>1</v>
      </c>
      <c r="C41" s="1"/>
      <c r="D41" s="1">
        <f>B41-C41</f>
        <v>1</v>
      </c>
    </row>
    <row r="42" spans="1:4" x14ac:dyDescent="0.25">
      <c r="A42" t="s">
        <v>75</v>
      </c>
      <c r="B42" s="1">
        <v>1</v>
      </c>
      <c r="C42" s="1"/>
      <c r="D42" s="1">
        <f>B42-C42</f>
        <v>1</v>
      </c>
    </row>
    <row r="43" spans="1:4" x14ac:dyDescent="0.25">
      <c r="A43" s="9" t="s">
        <v>15</v>
      </c>
      <c r="B43" s="16"/>
      <c r="C43" s="16"/>
      <c r="D43" s="16"/>
    </row>
    <row r="44" spans="1:4" x14ac:dyDescent="0.25">
      <c r="A44" t="s">
        <v>77</v>
      </c>
      <c r="B44" s="1">
        <v>2</v>
      </c>
      <c r="C44" s="1"/>
      <c r="D44" s="1">
        <f t="shared" ref="D44" si="1">B44-C44</f>
        <v>2</v>
      </c>
    </row>
    <row r="45" spans="1:4" x14ac:dyDescent="0.25">
      <c r="A45" s="3" t="s">
        <v>16</v>
      </c>
      <c r="B45" s="17">
        <f>B23+B25+B26+B27+B28+B29+B31+B32+B33+B34+B35+B36+B37+B38+B39+B40+B44</f>
        <v>40</v>
      </c>
      <c r="C45" s="17">
        <f>C23+C25+C26+C27+C28+C29+C31+C32+C33+C34+C35+C36+C37+C38+C39+C40+C44</f>
        <v>0</v>
      </c>
      <c r="D45" s="17">
        <f>D23+D25+D26+D27+D28+D29+D31+D32+D33+D34+D35+D36+D37+D38+D39+D40+D44</f>
        <v>40</v>
      </c>
    </row>
    <row r="46" spans="1:4" ht="9.9499999999999993" customHeight="1" x14ac:dyDescent="0.25">
      <c r="A46" s="13"/>
      <c r="B46" s="15"/>
      <c r="C46" s="15"/>
      <c r="D46" s="15"/>
    </row>
    <row r="47" spans="1:4" x14ac:dyDescent="0.25">
      <c r="A47" s="3" t="s">
        <v>17</v>
      </c>
      <c r="B47" s="17">
        <f>B19+B45</f>
        <v>60</v>
      </c>
      <c r="C47" s="17">
        <f>C19+C45</f>
        <v>0</v>
      </c>
      <c r="D47" s="17">
        <f>D19+D45</f>
        <v>60</v>
      </c>
    </row>
    <row r="48" spans="1:4" ht="9.9499999999999993" customHeight="1" x14ac:dyDescent="0.25">
      <c r="A48" s="13"/>
      <c r="B48" s="13"/>
      <c r="C48" s="13"/>
      <c r="D48" s="13"/>
    </row>
    <row r="49" spans="1:4" x14ac:dyDescent="0.25">
      <c r="A49" s="3" t="s">
        <v>18</v>
      </c>
      <c r="B49" s="5"/>
      <c r="C49" s="5"/>
      <c r="D49" s="5"/>
    </row>
    <row r="50" spans="1:4" x14ac:dyDescent="0.25">
      <c r="A50" s="11" t="s">
        <v>4</v>
      </c>
      <c r="B50" s="12" t="s">
        <v>3</v>
      </c>
      <c r="C50" s="12" t="s">
        <v>25</v>
      </c>
      <c r="D50" s="5"/>
    </row>
    <row r="51" spans="1:4" x14ac:dyDescent="0.25">
      <c r="A51" s="2" t="s">
        <v>6</v>
      </c>
      <c r="B51" s="2">
        <f>C19</f>
        <v>0</v>
      </c>
      <c r="C51" s="2">
        <f>B51/4</f>
        <v>0</v>
      </c>
      <c r="D51" s="5"/>
    </row>
    <row r="52" spans="1:4" x14ac:dyDescent="0.25">
      <c r="A52" s="2" t="s">
        <v>13</v>
      </c>
      <c r="B52" s="2">
        <f>C45</f>
        <v>0</v>
      </c>
      <c r="C52" s="2">
        <f>B52/4</f>
        <v>0</v>
      </c>
      <c r="D52" s="5"/>
    </row>
    <row r="53" spans="1:4" x14ac:dyDescent="0.25">
      <c r="A53" s="2" t="s">
        <v>19</v>
      </c>
      <c r="B53" s="2">
        <f>SUM(B51:B52)</f>
        <v>0</v>
      </c>
      <c r="C53" s="2">
        <f>C51+C52</f>
        <v>0</v>
      </c>
      <c r="D53" s="5"/>
    </row>
    <row r="54" spans="1:4" ht="9.9499999999999993" customHeight="1" x14ac:dyDescent="0.25">
      <c r="A54" s="10"/>
      <c r="B54" s="10"/>
      <c r="C54" s="10"/>
      <c r="D54" s="10"/>
    </row>
    <row r="55" spans="1:4" ht="20.100000000000001" customHeight="1" x14ac:dyDescent="0.25">
      <c r="A55" s="7" t="s">
        <v>20</v>
      </c>
      <c r="B55" s="7"/>
      <c r="C55" s="7"/>
      <c r="D55" s="7"/>
    </row>
    <row r="56" spans="1:4" ht="20.100000000000001" customHeight="1" x14ac:dyDescent="0.25">
      <c r="A56" s="7" t="s">
        <v>37</v>
      </c>
      <c r="B56" s="7"/>
      <c r="C56" s="7"/>
      <c r="D56" s="7"/>
    </row>
    <row r="57" spans="1:4" ht="20.100000000000001" customHeight="1" x14ac:dyDescent="0.25">
      <c r="A57" s="7" t="s">
        <v>38</v>
      </c>
      <c r="B57" s="7"/>
      <c r="C57" s="7"/>
      <c r="D57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291F-F70C-417D-8E9B-9FC72F1A149F}">
  <dimension ref="A2:D56"/>
  <sheetViews>
    <sheetView tabSelected="1" workbookViewId="0">
      <selection activeCell="F12" sqref="F12"/>
    </sheetView>
  </sheetViews>
  <sheetFormatPr defaultRowHeight="15" x14ac:dyDescent="0.25"/>
  <cols>
    <col min="1" max="1" width="48.7109375" customWidth="1"/>
    <col min="2" max="4" width="15.7109375" customWidth="1"/>
  </cols>
  <sheetData>
    <row r="2" spans="1:4" ht="21" x14ac:dyDescent="0.35">
      <c r="A2" s="18" t="s">
        <v>41</v>
      </c>
    </row>
    <row r="4" spans="1:4" x14ac:dyDescent="0.25">
      <c r="A4" s="8" t="s">
        <v>0</v>
      </c>
      <c r="B4" s="6"/>
      <c r="C4" s="6"/>
      <c r="D4" s="6"/>
    </row>
    <row r="5" spans="1:4" x14ac:dyDescent="0.25">
      <c r="A5" s="8" t="s">
        <v>21</v>
      </c>
      <c r="B5" s="6"/>
      <c r="C5" s="6"/>
      <c r="D5" s="6"/>
    </row>
    <row r="6" spans="1:4" x14ac:dyDescent="0.25">
      <c r="A6" s="8" t="s">
        <v>1</v>
      </c>
      <c r="B6" s="6"/>
      <c r="C6" s="7" t="s">
        <v>2</v>
      </c>
      <c r="D6" s="7"/>
    </row>
    <row r="7" spans="1:4" ht="9.9499999999999993" customHeight="1" x14ac:dyDescent="0.25">
      <c r="A7" s="13"/>
      <c r="B7" s="14"/>
      <c r="C7" s="14"/>
      <c r="D7" s="14"/>
    </row>
    <row r="8" spans="1:4" x14ac:dyDescent="0.25">
      <c r="A8" s="3" t="s">
        <v>6</v>
      </c>
      <c r="B8" s="4" t="s">
        <v>3</v>
      </c>
      <c r="C8" s="4" t="s">
        <v>4</v>
      </c>
      <c r="D8" s="4" t="s">
        <v>5</v>
      </c>
    </row>
    <row r="9" spans="1:4" x14ac:dyDescent="0.25">
      <c r="A9" s="9" t="s">
        <v>7</v>
      </c>
      <c r="B9" s="16"/>
      <c r="C9" s="16"/>
      <c r="D9" s="16"/>
    </row>
    <row r="10" spans="1:4" x14ac:dyDescent="0.25">
      <c r="A10" t="s">
        <v>26</v>
      </c>
      <c r="B10" s="1">
        <v>1</v>
      </c>
      <c r="C10" s="1"/>
      <c r="D10" s="1">
        <f>B10-C10</f>
        <v>1</v>
      </c>
    </row>
    <row r="11" spans="1:4" x14ac:dyDescent="0.25">
      <c r="A11" t="s">
        <v>27</v>
      </c>
      <c r="B11" s="1">
        <v>1</v>
      </c>
      <c r="C11" s="1"/>
      <c r="D11" s="1">
        <f>B11-C11</f>
        <v>1</v>
      </c>
    </row>
    <row r="12" spans="1:4" x14ac:dyDescent="0.25">
      <c r="A12" t="s">
        <v>28</v>
      </c>
      <c r="B12" s="1">
        <v>0.5</v>
      </c>
      <c r="C12" s="1"/>
      <c r="D12" s="1">
        <f>B12-C12</f>
        <v>0.5</v>
      </c>
    </row>
    <row r="13" spans="1:4" x14ac:dyDescent="0.25">
      <c r="A13" t="s">
        <v>29</v>
      </c>
      <c r="B13" s="1">
        <v>0.5</v>
      </c>
      <c r="C13" s="1"/>
      <c r="D13" s="1">
        <f>B13-C13</f>
        <v>0.5</v>
      </c>
    </row>
    <row r="14" spans="1:4" x14ac:dyDescent="0.25">
      <c r="A14" t="s">
        <v>30</v>
      </c>
      <c r="B14" s="1">
        <v>0.5</v>
      </c>
      <c r="C14" s="1"/>
      <c r="D14" s="1">
        <f>B14-C14</f>
        <v>0.5</v>
      </c>
    </row>
    <row r="15" spans="1:4" x14ac:dyDescent="0.25">
      <c r="A15" s="9" t="s">
        <v>8</v>
      </c>
      <c r="B15" s="16"/>
      <c r="C15" s="16"/>
      <c r="D15" s="16"/>
    </row>
    <row r="16" spans="1:4" x14ac:dyDescent="0.25">
      <c r="A16" t="s">
        <v>9</v>
      </c>
      <c r="B16" s="1">
        <v>3.5</v>
      </c>
      <c r="C16" s="1"/>
      <c r="D16" s="1">
        <f>B16-C16</f>
        <v>3.5</v>
      </c>
    </row>
    <row r="17" spans="1:4" x14ac:dyDescent="0.25">
      <c r="A17" t="s">
        <v>10</v>
      </c>
      <c r="B17" s="1">
        <v>11.5</v>
      </c>
      <c r="C17" s="1"/>
      <c r="D17" s="1">
        <f>B17-C17</f>
        <v>11.5</v>
      </c>
    </row>
    <row r="18" spans="1:4" x14ac:dyDescent="0.25">
      <c r="A18" t="s">
        <v>11</v>
      </c>
      <c r="B18" s="1">
        <v>1.5</v>
      </c>
      <c r="C18" s="1"/>
      <c r="D18" s="1">
        <f>B18-C18</f>
        <v>1.5</v>
      </c>
    </row>
    <row r="19" spans="1:4" x14ac:dyDescent="0.25">
      <c r="A19" s="3" t="s">
        <v>12</v>
      </c>
      <c r="B19" s="17">
        <f>B10+B11+B12+B13+B14+B16+B17+B18</f>
        <v>20</v>
      </c>
      <c r="C19" s="17">
        <f>C10+C11+C12+C13+C14+C16+C17+C18</f>
        <v>0</v>
      </c>
      <c r="D19" s="17">
        <f>D10+D11+D12+D13+D14+D16+D17+D18</f>
        <v>20</v>
      </c>
    </row>
    <row r="20" spans="1:4" ht="9.9499999999999993" customHeight="1" x14ac:dyDescent="0.25">
      <c r="A20" s="13"/>
      <c r="B20" s="15"/>
      <c r="C20" s="15"/>
      <c r="D20" s="15"/>
    </row>
    <row r="21" spans="1:4" x14ac:dyDescent="0.25">
      <c r="A21" s="3" t="s">
        <v>13</v>
      </c>
      <c r="B21" s="4" t="s">
        <v>3</v>
      </c>
      <c r="C21" s="4" t="s">
        <v>4</v>
      </c>
      <c r="D21" s="4" t="s">
        <v>5</v>
      </c>
    </row>
    <row r="22" spans="1:4" x14ac:dyDescent="0.25">
      <c r="A22" s="9" t="s">
        <v>7</v>
      </c>
      <c r="B22" s="16"/>
      <c r="C22" s="16"/>
      <c r="D22" s="16"/>
    </row>
    <row r="23" spans="1:4" x14ac:dyDescent="0.25">
      <c r="A23" t="s">
        <v>14</v>
      </c>
      <c r="B23" s="1">
        <v>2</v>
      </c>
      <c r="C23" s="1"/>
      <c r="D23" s="1">
        <f>B23-C23</f>
        <v>2</v>
      </c>
    </row>
    <row r="24" spans="1:4" x14ac:dyDescent="0.25">
      <c r="A24" s="9" t="s">
        <v>22</v>
      </c>
      <c r="B24" s="16"/>
      <c r="C24" s="16"/>
      <c r="D24" s="16"/>
    </row>
    <row r="25" spans="1:4" x14ac:dyDescent="0.25">
      <c r="A25" t="s">
        <v>31</v>
      </c>
      <c r="B25" s="1">
        <v>1</v>
      </c>
      <c r="C25" s="1"/>
      <c r="D25" s="1">
        <f>B25-C25</f>
        <v>1</v>
      </c>
    </row>
    <row r="26" spans="1:4" x14ac:dyDescent="0.25">
      <c r="A26" t="s">
        <v>32</v>
      </c>
      <c r="B26" s="1">
        <v>0.5</v>
      </c>
      <c r="C26" s="1"/>
      <c r="D26" s="1">
        <f>B26-C26</f>
        <v>0.5</v>
      </c>
    </row>
    <row r="27" spans="1:4" x14ac:dyDescent="0.25">
      <c r="A27" t="s">
        <v>33</v>
      </c>
      <c r="B27" s="1">
        <v>1</v>
      </c>
      <c r="C27" s="1"/>
      <c r="D27" s="1">
        <f>B27-C27</f>
        <v>1</v>
      </c>
    </row>
    <row r="28" spans="1:4" x14ac:dyDescent="0.25">
      <c r="A28" t="s">
        <v>34</v>
      </c>
      <c r="B28" s="1">
        <v>2</v>
      </c>
      <c r="C28" s="1"/>
      <c r="D28" s="1">
        <f>B28-C28</f>
        <v>2</v>
      </c>
    </row>
    <row r="29" spans="1:4" x14ac:dyDescent="0.25">
      <c r="A29" t="s">
        <v>35</v>
      </c>
      <c r="B29" s="1">
        <v>6</v>
      </c>
      <c r="C29" s="1"/>
      <c r="D29" s="1">
        <f>B29-C29</f>
        <v>6</v>
      </c>
    </row>
    <row r="30" spans="1:4" x14ac:dyDescent="0.25">
      <c r="A30" s="9" t="s">
        <v>23</v>
      </c>
      <c r="B30" s="16"/>
      <c r="C30" s="16"/>
      <c r="D30" s="16"/>
    </row>
    <row r="31" spans="1:4" x14ac:dyDescent="0.25">
      <c r="A31" t="s">
        <v>79</v>
      </c>
      <c r="B31" s="1">
        <v>1</v>
      </c>
      <c r="C31" s="1"/>
      <c r="D31" s="1">
        <f>B31-C31</f>
        <v>1</v>
      </c>
    </row>
    <row r="32" spans="1:4" x14ac:dyDescent="0.25">
      <c r="A32" t="s">
        <v>44</v>
      </c>
      <c r="B32" s="1">
        <v>1</v>
      </c>
      <c r="C32" s="1"/>
      <c r="D32" s="1">
        <f>B32-C32</f>
        <v>1</v>
      </c>
    </row>
    <row r="33" spans="1:4" x14ac:dyDescent="0.25">
      <c r="A33" t="s">
        <v>59</v>
      </c>
      <c r="B33" s="1">
        <v>1</v>
      </c>
      <c r="C33" s="1"/>
      <c r="D33" s="1">
        <f>B33-C33</f>
        <v>1</v>
      </c>
    </row>
    <row r="34" spans="1:4" x14ac:dyDescent="0.25">
      <c r="A34" t="s">
        <v>60</v>
      </c>
      <c r="B34" s="1">
        <v>2</v>
      </c>
      <c r="C34" s="1"/>
      <c r="D34" s="1">
        <f>B34-C34</f>
        <v>2</v>
      </c>
    </row>
    <row r="35" spans="1:4" x14ac:dyDescent="0.25">
      <c r="A35" t="s">
        <v>80</v>
      </c>
      <c r="B35" s="1">
        <v>1</v>
      </c>
      <c r="C35" s="1"/>
      <c r="D35" s="1">
        <f>B35-C35</f>
        <v>1</v>
      </c>
    </row>
    <row r="36" spans="1:4" x14ac:dyDescent="0.25">
      <c r="A36" t="s">
        <v>81</v>
      </c>
      <c r="B36" s="1">
        <v>1.5</v>
      </c>
      <c r="C36" s="1"/>
      <c r="D36" s="1">
        <f t="shared" ref="D36:D38" si="0">B36-C36</f>
        <v>1.5</v>
      </c>
    </row>
    <row r="37" spans="1:4" x14ac:dyDescent="0.25">
      <c r="A37" t="s">
        <v>82</v>
      </c>
      <c r="B37" s="1">
        <v>4</v>
      </c>
      <c r="C37" s="1"/>
      <c r="D37" s="1">
        <f t="shared" si="0"/>
        <v>4</v>
      </c>
    </row>
    <row r="38" spans="1:4" x14ac:dyDescent="0.25">
      <c r="A38" t="s">
        <v>78</v>
      </c>
      <c r="B38" s="1">
        <v>13.5</v>
      </c>
      <c r="C38" s="1"/>
      <c r="D38" s="1">
        <f t="shared" si="0"/>
        <v>13.5</v>
      </c>
    </row>
    <row r="39" spans="1:4" x14ac:dyDescent="0.25">
      <c r="A39" s="9" t="s">
        <v>24</v>
      </c>
      <c r="B39" s="16">
        <v>1</v>
      </c>
      <c r="C39" s="16"/>
      <c r="D39" s="16">
        <f>B39-C39</f>
        <v>1</v>
      </c>
    </row>
    <row r="40" spans="1:4" x14ac:dyDescent="0.25">
      <c r="A40" t="s">
        <v>83</v>
      </c>
      <c r="B40" s="1"/>
      <c r="C40" s="1"/>
      <c r="D40" s="1">
        <f>B40-C40</f>
        <v>0</v>
      </c>
    </row>
    <row r="41" spans="1:4" x14ac:dyDescent="0.25">
      <c r="A41" t="s">
        <v>65</v>
      </c>
      <c r="B41" s="1"/>
      <c r="C41" s="1"/>
      <c r="D41" s="1">
        <f>B41-C41</f>
        <v>0</v>
      </c>
    </row>
    <row r="42" spans="1:4" x14ac:dyDescent="0.25">
      <c r="A42" s="9" t="s">
        <v>15</v>
      </c>
      <c r="B42" s="16"/>
      <c r="C42" s="16"/>
      <c r="D42" s="16"/>
    </row>
    <row r="43" spans="1:4" x14ac:dyDescent="0.25">
      <c r="A43" t="s">
        <v>78</v>
      </c>
      <c r="B43" s="1">
        <v>1.5</v>
      </c>
      <c r="C43" s="1"/>
      <c r="D43" s="1">
        <f t="shared" ref="D43" si="1">B43-C43</f>
        <v>1.5</v>
      </c>
    </row>
    <row r="44" spans="1:4" x14ac:dyDescent="0.25">
      <c r="A44" s="3" t="s">
        <v>16</v>
      </c>
      <c r="B44" s="17">
        <f>B23+B25+B26+B27+B28+B29+B31+B32+B33+B34+B35+B36+B37+B38+B39+B43</f>
        <v>40</v>
      </c>
      <c r="C44" s="17">
        <f>C23+C25+C26+C27+C28+C29+C31+C32+C33+C34+C35+C36+C37+C38+C39+C43</f>
        <v>0</v>
      </c>
      <c r="D44" s="17">
        <f>D23+D25+D26+D27+D28+D29+D31+D32+D33+D34+D35+D36+D37+D38+D39+D43</f>
        <v>40</v>
      </c>
    </row>
    <row r="45" spans="1:4" ht="9.9499999999999993" customHeight="1" x14ac:dyDescent="0.25">
      <c r="A45" s="13"/>
      <c r="B45" s="15"/>
      <c r="C45" s="15"/>
      <c r="D45" s="15"/>
    </row>
    <row r="46" spans="1:4" x14ac:dyDescent="0.25">
      <c r="A46" s="3" t="s">
        <v>17</v>
      </c>
      <c r="B46" s="17">
        <f>B19+B44</f>
        <v>60</v>
      </c>
      <c r="C46" s="17">
        <f>C19+C44</f>
        <v>0</v>
      </c>
      <c r="D46" s="17">
        <f>D19+D44</f>
        <v>60</v>
      </c>
    </row>
    <row r="47" spans="1:4" ht="9.9499999999999993" customHeight="1" x14ac:dyDescent="0.25">
      <c r="A47" s="13"/>
      <c r="B47" s="13"/>
      <c r="C47" s="13"/>
      <c r="D47" s="13"/>
    </row>
    <row r="48" spans="1:4" x14ac:dyDescent="0.25">
      <c r="A48" s="3" t="s">
        <v>18</v>
      </c>
      <c r="B48" s="5"/>
      <c r="C48" s="5"/>
      <c r="D48" s="5"/>
    </row>
    <row r="49" spans="1:4" x14ac:dyDescent="0.25">
      <c r="A49" s="11" t="s">
        <v>4</v>
      </c>
      <c r="B49" s="12" t="s">
        <v>3</v>
      </c>
      <c r="C49" s="12" t="s">
        <v>25</v>
      </c>
      <c r="D49" s="5"/>
    </row>
    <row r="50" spans="1:4" x14ac:dyDescent="0.25">
      <c r="A50" s="2" t="s">
        <v>6</v>
      </c>
      <c r="B50" s="2">
        <f>C19</f>
        <v>0</v>
      </c>
      <c r="C50" s="2">
        <f>B50/4</f>
        <v>0</v>
      </c>
      <c r="D50" s="5"/>
    </row>
    <row r="51" spans="1:4" x14ac:dyDescent="0.25">
      <c r="A51" s="2" t="s">
        <v>13</v>
      </c>
      <c r="B51" s="2">
        <f>C44</f>
        <v>0</v>
      </c>
      <c r="C51" s="2">
        <f>B51/4</f>
        <v>0</v>
      </c>
      <c r="D51" s="5"/>
    </row>
    <row r="52" spans="1:4" x14ac:dyDescent="0.25">
      <c r="A52" s="2" t="s">
        <v>19</v>
      </c>
      <c r="B52" s="2">
        <f>SUM(B50:B51)</f>
        <v>0</v>
      </c>
      <c r="C52" s="2">
        <f>C50+C51</f>
        <v>0</v>
      </c>
      <c r="D52" s="5"/>
    </row>
    <row r="53" spans="1:4" ht="9.9499999999999993" customHeight="1" x14ac:dyDescent="0.25">
      <c r="A53" s="10"/>
      <c r="B53" s="10"/>
      <c r="C53" s="10"/>
      <c r="D53" s="10"/>
    </row>
    <row r="54" spans="1:4" ht="20.100000000000001" customHeight="1" x14ac:dyDescent="0.25">
      <c r="A54" s="7" t="s">
        <v>20</v>
      </c>
      <c r="B54" s="7"/>
      <c r="C54" s="7"/>
      <c r="D54" s="7"/>
    </row>
    <row r="55" spans="1:4" ht="20.100000000000001" customHeight="1" x14ac:dyDescent="0.25">
      <c r="A55" s="7" t="s">
        <v>37</v>
      </c>
      <c r="B55" s="7"/>
      <c r="C55" s="7"/>
      <c r="D55" s="7"/>
    </row>
    <row r="56" spans="1:4" ht="20.100000000000001" customHeight="1" x14ac:dyDescent="0.25">
      <c r="A56" s="7" t="s">
        <v>38</v>
      </c>
      <c r="B56" s="7"/>
      <c r="C56" s="7"/>
      <c r="D5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Vvs-installationstekniker</vt:lpstr>
      <vt:lpstr>Vvs-energispecialist</vt:lpstr>
      <vt:lpstr>Vvs og blikkenslager</vt:lpstr>
      <vt:lpstr>Ventilationstekniker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</dc:creator>
  <cp:lastModifiedBy>Lene Gonnsen</cp:lastModifiedBy>
  <cp:lastPrinted>2018-07-12T10:53:18Z</cp:lastPrinted>
  <dcterms:created xsi:type="dcterms:W3CDTF">2018-07-12T05:50:44Z</dcterms:created>
  <dcterms:modified xsi:type="dcterms:W3CDTF">2019-11-20T13:32:23Z</dcterms:modified>
</cp:coreProperties>
</file>